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shdod 25.7.2019\נספחים ושונות 25.7.2019\"/>
    </mc:Choice>
  </mc:AlternateContent>
  <xr:revisionPtr revIDLastSave="0" documentId="13_ncr:1_{DF53D006-EF06-4A55-A307-7DD9167B5BE2}" xr6:coauthVersionLast="43" xr6:coauthVersionMax="43" xr10:uidLastSave="{00000000-0000-0000-0000-000000000000}"/>
  <bookViews>
    <workbookView xWindow="-120" yWindow="-120" windowWidth="20730" windowHeight="11160" xr2:uid="{00000000-000D-0000-FFFF-FFFF00000000}"/>
  </bookViews>
  <sheets>
    <sheet name="גיליון2" sheetId="2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67" i="2" l="1"/>
  <c r="E29" i="2"/>
  <c r="E8" i="2" l="1"/>
  <c r="E25" i="2" l="1"/>
  <c r="E101" i="2" l="1"/>
  <c r="E56" i="2"/>
  <c r="E17" i="2"/>
  <c r="E46" i="2" l="1"/>
  <c r="E54" i="2" l="1"/>
  <c r="E97" i="2"/>
  <c r="E98" i="2" s="1"/>
  <c r="E104" i="2"/>
  <c r="E103" i="2"/>
  <c r="E102" i="2"/>
  <c r="E92" i="2"/>
  <c r="E38" i="2"/>
  <c r="E109" i="2" l="1"/>
  <c r="E110" i="2" s="1"/>
  <c r="E99" i="2" l="1"/>
  <c r="E74" i="2" l="1"/>
  <c r="E73" i="2"/>
  <c r="E72" i="2"/>
  <c r="E91" i="2"/>
  <c r="E86" i="2" l="1"/>
  <c r="E71" i="2"/>
  <c r="E52" i="2"/>
  <c r="E68" i="2" s="1"/>
  <c r="E69" i="2" s="1"/>
  <c r="E45" i="2"/>
  <c r="E44" i="2"/>
  <c r="E43" i="2"/>
  <c r="E42" i="2"/>
  <c r="E41" i="2"/>
  <c r="E40" i="2"/>
  <c r="E39" i="2"/>
  <c r="E37" i="2"/>
  <c r="E36" i="2"/>
  <c r="E35" i="2"/>
  <c r="E24" i="2"/>
  <c r="E23" i="2"/>
  <c r="E22" i="2"/>
  <c r="E18" i="2"/>
  <c r="E16" i="2"/>
  <c r="E13" i="2"/>
  <c r="E12" i="2"/>
  <c r="E11" i="2"/>
  <c r="E10" i="2"/>
  <c r="E9" i="2"/>
  <c r="E7" i="2"/>
  <c r="E6" i="2"/>
  <c r="E48" i="2" l="1"/>
  <c r="E93" i="2"/>
  <c r="E95" i="2"/>
  <c r="E111" i="2"/>
  <c r="E30" i="2" l="1"/>
  <c r="E31" i="2" s="1"/>
  <c r="E113" i="2" s="1"/>
  <c r="E117" i="2" s="1"/>
  <c r="E49" i="2"/>
  <c r="E50" i="2" s="1"/>
</calcChain>
</file>

<file path=xl/sharedStrings.xml><?xml version="1.0" encoding="utf-8"?>
<sst xmlns="http://schemas.openxmlformats.org/spreadsheetml/2006/main" count="180" uniqueCount="123">
  <si>
    <t>סה"כ שטחים כלליים מ"ר</t>
  </si>
  <si>
    <t>סה"כ שטח קומה ב' מ"ר</t>
  </si>
  <si>
    <t>סה"כ שטח קומה א' מ"ר</t>
  </si>
  <si>
    <t>סיכום שטחים בנויים</t>
  </si>
  <si>
    <t xml:space="preserve">שטחים כלליים כלולים </t>
  </si>
  <si>
    <t>כלולים</t>
  </si>
  <si>
    <t>שטחים כללים 70%</t>
  </si>
  <si>
    <t>סה"כ מ"ר</t>
  </si>
  <si>
    <t>עמדות צ'ק אין / צ'ק אאוט</t>
  </si>
  <si>
    <t>רמפת בידוק ידני</t>
  </si>
  <si>
    <t>מנהרת שיקוף</t>
  </si>
  <si>
    <t>שטחים כלליים</t>
  </si>
  <si>
    <t>מבנה משרדים קומה ג'</t>
  </si>
  <si>
    <t>משרדים לא מאויישים עם פתיחת האתר</t>
  </si>
  <si>
    <t>חדר קב"ט</t>
  </si>
  <si>
    <t>בתוך 70% לשטחים כלליים</t>
  </si>
  <si>
    <t>מטבחון+פינת אוכל</t>
  </si>
  <si>
    <t>ממ"ד</t>
  </si>
  <si>
    <t>חדר משותף עם 2 עמדות עבודה</t>
  </si>
  <si>
    <t>חדר שליטה ובקרה</t>
  </si>
  <si>
    <t>חדר תקשורת</t>
  </si>
  <si>
    <t>חדרי ראש צוות</t>
  </si>
  <si>
    <t>חדר ל- 50 איש</t>
  </si>
  <si>
    <t>חדר ישיבות</t>
  </si>
  <si>
    <t>משרד ס. מנהל האתר</t>
  </si>
  <si>
    <t>משרד מזכירות</t>
  </si>
  <si>
    <t>מבנה משרדים קומה ב'</t>
  </si>
  <si>
    <t>מחסן תפישות מגודר על רמפת הבידוק</t>
  </si>
  <si>
    <t xml:space="preserve">מחסן כלים לחברת הנטלות </t>
  </si>
  <si>
    <t>עובדי חברת הסבלות</t>
  </si>
  <si>
    <t xml:space="preserve">חדר פועלים כולל מטבחון ופינת אוכל </t>
  </si>
  <si>
    <t>חדר מעריך תורן (יצוא)</t>
  </si>
  <si>
    <t>חדר מעריך תורן (יבוא)</t>
  </si>
  <si>
    <t xml:space="preserve">חדר ראש צוות כחלק נפרד ממשרד הבודקים ברמפה </t>
  </si>
  <si>
    <t>הערות</t>
  </si>
  <si>
    <t>שטח מ"ר נטו</t>
  </si>
  <si>
    <t xml:space="preserve">כמות עובדים במשמרת </t>
  </si>
  <si>
    <t>פונקציה</t>
  </si>
  <si>
    <t>פרוגרמת שטחים וכח אדם מתחם בידוק מכולות מכס אשדוד</t>
  </si>
  <si>
    <t>סה"כ שטח קומה ג' מ"ר</t>
  </si>
  <si>
    <t>ראש צוות מפענחים</t>
  </si>
  <si>
    <t>מפענחים</t>
  </si>
  <si>
    <t>טכנאי צמוד</t>
  </si>
  <si>
    <t>מחסן</t>
  </si>
  <si>
    <t>חדר חשמל</t>
  </si>
  <si>
    <t>חדר תקשורת וטכנולוגיה</t>
  </si>
  <si>
    <t>חדר תקשורת מכס</t>
  </si>
  <si>
    <t>חדר גנרטורים</t>
  </si>
  <si>
    <t>ל- 50 נהגים בכל רגע נתון</t>
  </si>
  <si>
    <t>שרותי נשים (לפי תקן הל"ת)</t>
  </si>
  <si>
    <t>שרותי גברים (לפי תקן הל"ת)</t>
  </si>
  <si>
    <t>שרותי נשים אזור מכס  (לפי תקן הל"ת)</t>
  </si>
  <si>
    <t>שירותי גברים אזור מכס (לפי תקן הל"ת)</t>
  </si>
  <si>
    <t>מלתחות (לפי תקן הל"ת)</t>
  </si>
  <si>
    <t>סה"כ שטחים בנויים באתר במ"ר</t>
  </si>
  <si>
    <t>בידוק כלי רכב</t>
  </si>
  <si>
    <t>ראש בידוק</t>
  </si>
  <si>
    <t>מכונאים</t>
  </si>
  <si>
    <t xml:space="preserve">מפענחים כלי רכב </t>
  </si>
  <si>
    <t>בודק כלי רכב+שאיבה</t>
  </si>
  <si>
    <t>כלבן חומרי נפץ</t>
  </si>
  <si>
    <t>מבנה תמך</t>
  </si>
  <si>
    <t>סה"כ מ"ר עבור מבנה תמך</t>
  </si>
  <si>
    <t>סה"כ שטח קומה מ"ר</t>
  </si>
  <si>
    <t>חדר ליחידת המודיעין</t>
  </si>
  <si>
    <t>מנהל האתר</t>
  </si>
  <si>
    <t>משרד ליחידת המיחשוב</t>
  </si>
  <si>
    <t>מותאם ל 2 אנשים</t>
  </si>
  <si>
    <t>ממונה יס"מ</t>
  </si>
  <si>
    <t>ס. ממונה יס"מ</t>
  </si>
  <si>
    <t>חוקרים</t>
  </si>
  <si>
    <t xml:space="preserve">חדר חקירות </t>
  </si>
  <si>
    <t>חדר תדריכים</t>
  </si>
  <si>
    <t>מותאם ל 15 אנשים</t>
  </si>
  <si>
    <t>שרותי גברים</t>
  </si>
  <si>
    <t>שרותי נשים</t>
  </si>
  <si>
    <t>משרד בודקים + נתבים + ראשי צוות</t>
  </si>
  <si>
    <t>חדר משותף עם 20 עמדות עבודה</t>
  </si>
  <si>
    <t>מבנה משרדים קומה א' - קומת הרמפה</t>
  </si>
  <si>
    <t>חדר הדרכה -מותאם ל 30 אנשים</t>
  </si>
  <si>
    <t>ממ"ד - כללי בקומה לעובדי המכס</t>
  </si>
  <si>
    <t>לפי תקן</t>
  </si>
  <si>
    <t>ממ"ד - לסבלים ונהגים - מותאם ל- 100 אנשים</t>
  </si>
  <si>
    <t>נספח 2.1</t>
  </si>
  <si>
    <t>חניה מקורה לרכב</t>
  </si>
  <si>
    <t xml:space="preserve">מותאם לשתי חניות </t>
  </si>
  <si>
    <t xml:space="preserve">מותאם ל- 25 אנשים + </t>
  </si>
  <si>
    <t>חדר קבלת קהל ( סוכני מכס/נהגים)</t>
  </si>
  <si>
    <t>לצורך מסירת ניירת לביצוע בדיקה</t>
  </si>
  <si>
    <t>חדר כלבנים</t>
  </si>
  <si>
    <t>חדר מנקות + מטבחון</t>
  </si>
  <si>
    <t>מחסן ציוד משרדי</t>
  </si>
  <si>
    <t xml:space="preserve">חדר תדרוך </t>
  </si>
  <si>
    <t>מתאים ל 40 איש</t>
  </si>
  <si>
    <t>מאבחנת הערכת סיכונים</t>
  </si>
  <si>
    <t>חדר מפעיל ציוד טכני</t>
  </si>
  <si>
    <t>מחסן ציוד טכני</t>
  </si>
  <si>
    <t>חדר מנוחה</t>
  </si>
  <si>
    <t>ממ"ד לנהגים לפני שיקוף</t>
  </si>
  <si>
    <t>ממ"ד לנהגים אחרי שיקוף</t>
  </si>
  <si>
    <t xml:space="preserve">מותאם ל 2 אנשים  </t>
  </si>
  <si>
    <t>שרותים לנהגים הממתינים לשיקוף (מחוץ למתקן)</t>
  </si>
  <si>
    <t>שרותים לנהגים הממתינים לאחר שיקוף (מחוץ למתקן)</t>
  </si>
  <si>
    <t xml:space="preserve">חדר סוכני מכס  ללא חלון מקשר לחדר הבודקים ברמפה </t>
  </si>
  <si>
    <t>מטבחון + פינת אוכל לעובדי המכס בלבד</t>
  </si>
  <si>
    <t>בתוך 70% לשטחים כלליים מתוכנן ל 30 עובדים + 70 ארוניות איחסון</t>
  </si>
  <si>
    <t>חדר נהגים  ( 2 חדרים משני צידי הרמפה)</t>
  </si>
  <si>
    <t>חדרי מריחן ייעודי על רמפת הבידוק 3 מפוזרים על פני הרמפה</t>
  </si>
  <si>
    <t>שירותים לעובדי  חברת הסבלות ומקבלי השירות (לפי תקן הל"ת)</t>
  </si>
  <si>
    <t>בתוך 70% לשטחים כלליים (20מ"ר)</t>
  </si>
  <si>
    <t xml:space="preserve">בתוך 70% לשטחים כלליים 200 מ"ר </t>
  </si>
  <si>
    <t>בתוך 70% לשטחים כלליים יש להפריד בים שירותים לנהגים לבין עובדי חב' הסבלות</t>
  </si>
  <si>
    <t>בתוך 70% לשטחים כלליים להוסיף חדר הלבשה ולוקרים</t>
  </si>
  <si>
    <t>מקלחות גברים בתוך בקומה א (לפי תקן הל"ת) במתחם המכס</t>
  </si>
  <si>
    <t>מקלחות נשים בתוך  בקומה א (לפי תקן הל"ת) במתחם המכס</t>
  </si>
  <si>
    <t>שרותי גברים (לפי תקן הל"ת) + מלתחות ולוקרים</t>
  </si>
  <si>
    <t>שרותי נשים (לפי תקן הל"ת) + מלתחות ולוקרים</t>
  </si>
  <si>
    <t>חדר משותף עם 2 עמדות עבודה צ"ל מחוץ למתחם המכס</t>
  </si>
  <si>
    <t>מקלחות גברים ונשים + לוקרים</t>
  </si>
  <si>
    <t>מלתחות (לפי תקן הל"ת) +לוקרים</t>
  </si>
  <si>
    <t>חניות כלבנים</t>
  </si>
  <si>
    <t>מותאם ל 2 אנשים + מטבחון</t>
  </si>
  <si>
    <t>עדכון 10.9.2019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</si>
</sst>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177"/>
      <scheme val="minor"/>
    </font>
    <font>
      <b/>
      <u/>
      <sz val="12"/>
      <color theme="1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FF0000"/>
      <name val="Calibri"/>
      <family val="2"/>
      <charset val="177"/>
      <scheme val="minor"/>
    </font>
    <font>
      <b/>
      <sz val="11"/>
      <color rgb="FFFF0000"/>
      <name val="Calibri"/>
      <family val="2"/>
      <scheme val="minor"/>
    </font>
    <font>
      <sz val="9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0" fillId="0" borderId="1" xfId="0" applyBorder="1"/>
    <xf numFmtId="0" fontId="3" fillId="0" borderId="1" xfId="0" applyFont="1" applyBorder="1"/>
    <xf numFmtId="0" fontId="0" fillId="0" borderId="1" xfId="0" applyBorder="1" applyAlignment="1">
      <alignment horizontal="right"/>
    </xf>
    <xf numFmtId="0" fontId="3" fillId="0" borderId="1" xfId="0" applyFont="1" applyBorder="1" applyAlignment="1">
      <alignment horizontal="right" readingOrder="2"/>
    </xf>
    <xf numFmtId="0" fontId="0" fillId="0" borderId="1" xfId="0" applyBorder="1" applyAlignment="1">
      <alignment horizontal="right" readingOrder="2"/>
    </xf>
    <xf numFmtId="0" fontId="6" fillId="0" borderId="1" xfId="0" applyFont="1" applyBorder="1" applyAlignment="1">
      <alignment horizontal="center" vertical="top" wrapText="1"/>
    </xf>
    <xf numFmtId="0" fontId="7" fillId="0" borderId="1" xfId="0" applyFont="1" applyBorder="1"/>
    <xf numFmtId="0" fontId="6" fillId="0" borderId="2" xfId="0" applyFont="1" applyBorder="1" applyAlignment="1">
      <alignment horizontal="center" vertical="top" wrapText="1"/>
    </xf>
    <xf numFmtId="0" fontId="0" fillId="0" borderId="2" xfId="0" applyBorder="1"/>
    <xf numFmtId="0" fontId="0" fillId="0" borderId="2" xfId="0" applyBorder="1" applyAlignment="1">
      <alignment horizontal="right" readingOrder="2"/>
    </xf>
    <xf numFmtId="0" fontId="7" fillId="3" borderId="1" xfId="0" applyFont="1" applyFill="1" applyBorder="1"/>
    <xf numFmtId="0" fontId="7" fillId="0" borderId="1" xfId="0" applyFont="1" applyBorder="1" applyAlignment="1">
      <alignment horizontal="right" readingOrder="2"/>
    </xf>
    <xf numFmtId="0" fontId="3" fillId="0" borderId="4" xfId="0" applyFont="1" applyBorder="1" applyAlignment="1">
      <alignment horizontal="right"/>
    </xf>
    <xf numFmtId="0" fontId="5" fillId="0" borderId="1" xfId="0" applyFont="1" applyBorder="1" applyAlignment="1">
      <alignment horizontal="right" readingOrder="2"/>
    </xf>
    <xf numFmtId="0" fontId="5" fillId="0" borderId="1" xfId="0" applyFont="1" applyBorder="1"/>
    <xf numFmtId="0" fontId="5" fillId="0" borderId="1" xfId="0" applyFont="1" applyFill="1" applyBorder="1" applyAlignment="1">
      <alignment horizontal="right"/>
    </xf>
    <xf numFmtId="0" fontId="8" fillId="0" borderId="1" xfId="0" applyFont="1" applyFill="1" applyBorder="1" applyAlignment="1">
      <alignment horizontal="right"/>
    </xf>
    <xf numFmtId="0" fontId="5" fillId="0" borderId="1" xfId="0" applyFont="1" applyBorder="1" applyAlignment="1">
      <alignment horizontal="right"/>
    </xf>
    <xf numFmtId="0" fontId="5" fillId="0" borderId="4" xfId="0" applyFont="1" applyBorder="1" applyAlignment="1">
      <alignment horizontal="right"/>
    </xf>
    <xf numFmtId="0" fontId="9" fillId="0" borderId="1" xfId="0" applyFont="1" applyBorder="1"/>
    <xf numFmtId="0" fontId="10" fillId="0" borderId="1" xfId="0" applyFont="1" applyBorder="1"/>
    <xf numFmtId="0" fontId="5" fillId="0" borderId="2" xfId="0" applyFont="1" applyBorder="1" applyAlignment="1">
      <alignment horizontal="right" readingOrder="2"/>
    </xf>
    <xf numFmtId="0" fontId="5" fillId="0" borderId="4" xfId="0" applyFont="1" applyBorder="1" applyAlignment="1">
      <alignment horizontal="right" readingOrder="2"/>
    </xf>
    <xf numFmtId="0" fontId="5" fillId="0" borderId="1" xfId="0" applyFont="1" applyBorder="1" applyAlignment="1">
      <alignment horizontal="right" readingOrder="2"/>
    </xf>
    <xf numFmtId="0" fontId="5" fillId="0" borderId="1" xfId="0" applyFont="1" applyFill="1" applyBorder="1" applyAlignment="1">
      <alignment horizontal="right"/>
    </xf>
    <xf numFmtId="0" fontId="11" fillId="0" borderId="1" xfId="0" applyFont="1" applyBorder="1"/>
    <xf numFmtId="0" fontId="5" fillId="0" borderId="2" xfId="0" applyFont="1" applyBorder="1"/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6" fillId="2" borderId="2" xfId="0" applyFont="1" applyFill="1" applyBorder="1" applyAlignment="1">
      <alignment horizontal="center" wrapText="1"/>
    </xf>
    <xf numFmtId="0" fontId="6" fillId="2" borderId="3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center" wrapText="1"/>
    </xf>
    <xf numFmtId="0" fontId="0" fillId="0" borderId="2" xfId="0" applyBorder="1" applyAlignment="1">
      <alignment horizontal="right"/>
    </xf>
    <xf numFmtId="0" fontId="0" fillId="0" borderId="4" xfId="0" applyBorder="1" applyAlignment="1">
      <alignment horizontal="right"/>
    </xf>
    <xf numFmtId="0" fontId="6" fillId="2" borderId="2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5" fillId="0" borderId="2" xfId="0" applyFont="1" applyBorder="1" applyAlignment="1">
      <alignment horizontal="right" readingOrder="2"/>
    </xf>
    <xf numFmtId="0" fontId="5" fillId="0" borderId="4" xfId="0" applyFont="1" applyBorder="1" applyAlignment="1">
      <alignment horizontal="right" readingOrder="2"/>
    </xf>
    <xf numFmtId="0" fontId="4" fillId="0" borderId="2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right"/>
    </xf>
    <xf numFmtId="0" fontId="5" fillId="0" borderId="4" xfId="0" applyFont="1" applyBorder="1" applyAlignment="1">
      <alignment horizontal="right"/>
    </xf>
    <xf numFmtId="0" fontId="7" fillId="0" borderId="2" xfId="0" applyFont="1" applyBorder="1" applyAlignment="1">
      <alignment horizontal="right"/>
    </xf>
    <xf numFmtId="0" fontId="7" fillId="0" borderId="4" xfId="0" applyFont="1" applyBorder="1" applyAlignment="1">
      <alignment horizontal="right"/>
    </xf>
    <xf numFmtId="0" fontId="5" fillId="0" borderId="2" xfId="0" applyFont="1" applyBorder="1" applyAlignment="1">
      <alignment horizontal="right" vertical="top" wrapText="1"/>
    </xf>
    <xf numFmtId="0" fontId="5" fillId="0" borderId="4" xfId="0" applyFont="1" applyBorder="1" applyAlignment="1">
      <alignment horizontal="right" vertical="top" wrapText="1"/>
    </xf>
    <xf numFmtId="0" fontId="10" fillId="0" borderId="2" xfId="0" applyFont="1" applyBorder="1" applyAlignment="1">
      <alignment horizontal="right" vertical="top" wrapText="1"/>
    </xf>
    <xf numFmtId="0" fontId="10" fillId="0" borderId="4" xfId="0" applyFont="1" applyBorder="1" applyAlignment="1">
      <alignment horizontal="right" vertical="top" wrapText="1"/>
    </xf>
    <xf numFmtId="0" fontId="1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5" fillId="0" borderId="1" xfId="0" applyFont="1" applyFill="1" applyBorder="1" applyAlignment="1">
      <alignment horizontal="right"/>
    </xf>
    <xf numFmtId="0" fontId="2" fillId="0" borderId="1" xfId="0" applyFont="1" applyBorder="1" applyAlignment="1">
      <alignment horizontal="left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5" fillId="0" borderId="2" xfId="0" applyFont="1" applyBorder="1" applyAlignment="1">
      <alignment horizontal="right" vertical="center"/>
    </xf>
    <xf numFmtId="0" fontId="5" fillId="0" borderId="4" xfId="0" applyFont="1" applyBorder="1" applyAlignment="1">
      <alignment horizontal="right" vertical="center"/>
    </xf>
    <xf numFmtId="0" fontId="5" fillId="0" borderId="1" xfId="0" applyFont="1" applyBorder="1" applyAlignment="1">
      <alignment horizontal="right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119"/>
  <sheetViews>
    <sheetView rightToLeft="1" tabSelected="1" zoomScale="132" zoomScaleNormal="132" workbookViewId="0">
      <selection activeCell="A3" sqref="A3:F3"/>
    </sheetView>
  </sheetViews>
  <sheetFormatPr defaultRowHeight="15" x14ac:dyDescent="0.25"/>
  <cols>
    <col min="1" max="1" width="9.28515625" bestFit="1" customWidth="1"/>
    <col min="2" max="2" width="38.42578125" customWidth="1"/>
    <col min="3" max="3" width="12" customWidth="1"/>
    <col min="4" max="4" width="8.7109375" customWidth="1"/>
    <col min="5" max="5" width="10.42578125" customWidth="1"/>
    <col min="6" max="6" width="63.28515625" bestFit="1" customWidth="1"/>
  </cols>
  <sheetData>
    <row r="1" spans="1:6" ht="15.75" x14ac:dyDescent="0.25">
      <c r="A1" s="52" t="s">
        <v>83</v>
      </c>
      <c r="B1" s="52"/>
      <c r="C1" s="52"/>
      <c r="D1" s="52"/>
      <c r="E1" s="52"/>
      <c r="F1" s="52"/>
    </row>
    <row r="2" spans="1:6" ht="15.75" x14ac:dyDescent="0.25">
      <c r="A2" s="52" t="s">
        <v>38</v>
      </c>
      <c r="B2" s="52"/>
      <c r="C2" s="52"/>
      <c r="D2" s="52"/>
      <c r="E2" s="52"/>
      <c r="F2" s="52"/>
    </row>
    <row r="3" spans="1:6" ht="15.75" x14ac:dyDescent="0.25">
      <c r="A3" s="52" t="s">
        <v>122</v>
      </c>
      <c r="B3" s="52"/>
      <c r="C3" s="52"/>
      <c r="D3" s="52"/>
      <c r="E3" s="52"/>
      <c r="F3" s="52"/>
    </row>
    <row r="4" spans="1:6" ht="30" x14ac:dyDescent="0.25">
      <c r="A4" s="53" t="s">
        <v>37</v>
      </c>
      <c r="B4" s="54"/>
      <c r="C4" s="6" t="s">
        <v>36</v>
      </c>
      <c r="D4" s="8" t="s">
        <v>35</v>
      </c>
      <c r="E4" s="6" t="s">
        <v>7</v>
      </c>
      <c r="F4" s="6" t="s">
        <v>34</v>
      </c>
    </row>
    <row r="5" spans="1:6" ht="15.75" x14ac:dyDescent="0.25">
      <c r="A5" s="43" t="s">
        <v>78</v>
      </c>
      <c r="B5" s="43"/>
      <c r="C5" s="43"/>
      <c r="D5" s="43"/>
      <c r="E5" s="43"/>
      <c r="F5" s="43"/>
    </row>
    <row r="6" spans="1:6" x14ac:dyDescent="0.25">
      <c r="A6" s="44" t="s">
        <v>76</v>
      </c>
      <c r="B6" s="45"/>
      <c r="C6" s="15">
        <v>20</v>
      </c>
      <c r="D6" s="9">
        <v>6.9</v>
      </c>
      <c r="E6" s="1">
        <f t="shared" ref="E6:E16" si="0">D6*C6</f>
        <v>138</v>
      </c>
      <c r="F6" s="15" t="s">
        <v>77</v>
      </c>
    </row>
    <row r="7" spans="1:6" x14ac:dyDescent="0.25">
      <c r="A7" s="33" t="s">
        <v>33</v>
      </c>
      <c r="B7" s="34"/>
      <c r="C7" s="15">
        <v>2</v>
      </c>
      <c r="D7" s="9">
        <v>9.1</v>
      </c>
      <c r="E7" s="1">
        <f t="shared" si="0"/>
        <v>18.2</v>
      </c>
      <c r="F7" s="1"/>
    </row>
    <row r="8" spans="1:6" x14ac:dyDescent="0.25">
      <c r="A8" s="44" t="s">
        <v>87</v>
      </c>
      <c r="B8" s="45"/>
      <c r="C8" s="15">
        <v>10</v>
      </c>
      <c r="D8" s="9">
        <v>1.5</v>
      </c>
      <c r="E8" s="1">
        <f>C8*D8</f>
        <v>15</v>
      </c>
      <c r="F8" s="15" t="s">
        <v>88</v>
      </c>
    </row>
    <row r="9" spans="1:6" x14ac:dyDescent="0.25">
      <c r="A9" s="44" t="s">
        <v>103</v>
      </c>
      <c r="B9" s="45"/>
      <c r="C9" s="1">
        <v>25</v>
      </c>
      <c r="D9" s="9">
        <v>1.5</v>
      </c>
      <c r="E9" s="1">
        <f t="shared" si="0"/>
        <v>37.5</v>
      </c>
      <c r="F9" s="1" t="s">
        <v>86</v>
      </c>
    </row>
    <row r="10" spans="1:6" x14ac:dyDescent="0.25">
      <c r="A10" s="46" t="s">
        <v>32</v>
      </c>
      <c r="B10" s="47"/>
      <c r="C10" s="7">
        <v>1</v>
      </c>
      <c r="D10" s="9">
        <v>11</v>
      </c>
      <c r="E10" s="1">
        <f t="shared" si="0"/>
        <v>11</v>
      </c>
      <c r="F10" s="1" t="s">
        <v>18</v>
      </c>
    </row>
    <row r="11" spans="1:6" x14ac:dyDescent="0.25">
      <c r="A11" s="46" t="s">
        <v>31</v>
      </c>
      <c r="B11" s="47"/>
      <c r="C11" s="1">
        <v>1</v>
      </c>
      <c r="D11" s="9">
        <v>11</v>
      </c>
      <c r="E11" s="1">
        <f t="shared" si="0"/>
        <v>11</v>
      </c>
      <c r="F11" s="1"/>
    </row>
    <row r="12" spans="1:6" x14ac:dyDescent="0.25">
      <c r="A12" s="46" t="s">
        <v>51</v>
      </c>
      <c r="B12" s="47"/>
      <c r="C12" s="3">
        <v>1</v>
      </c>
      <c r="D12" s="9"/>
      <c r="E12" s="1">
        <f t="shared" si="0"/>
        <v>0</v>
      </c>
      <c r="F12" s="1" t="s">
        <v>15</v>
      </c>
    </row>
    <row r="13" spans="1:6" x14ac:dyDescent="0.25">
      <c r="A13" s="33" t="s">
        <v>52</v>
      </c>
      <c r="B13" s="34"/>
      <c r="C13" s="3">
        <v>3</v>
      </c>
      <c r="D13" s="9"/>
      <c r="E13" s="1">
        <f t="shared" si="0"/>
        <v>0</v>
      </c>
      <c r="F13" s="1" t="s">
        <v>15</v>
      </c>
    </row>
    <row r="14" spans="1:6" x14ac:dyDescent="0.25">
      <c r="A14" s="46" t="s">
        <v>80</v>
      </c>
      <c r="B14" s="47"/>
      <c r="C14" s="1">
        <v>1</v>
      </c>
      <c r="D14" s="1"/>
      <c r="E14" s="1" t="s">
        <v>81</v>
      </c>
      <c r="F14" s="1" t="s">
        <v>15</v>
      </c>
    </row>
    <row r="15" spans="1:6" x14ac:dyDescent="0.25">
      <c r="A15" s="46" t="s">
        <v>82</v>
      </c>
      <c r="B15" s="47"/>
      <c r="C15" s="1">
        <v>1</v>
      </c>
      <c r="D15" s="1"/>
      <c r="E15" s="1" t="s">
        <v>81</v>
      </c>
      <c r="F15" s="1" t="s">
        <v>15</v>
      </c>
    </row>
    <row r="16" spans="1:6" x14ac:dyDescent="0.25">
      <c r="A16" s="44" t="s">
        <v>104</v>
      </c>
      <c r="B16" s="45"/>
      <c r="C16" s="1">
        <v>1</v>
      </c>
      <c r="D16" s="9"/>
      <c r="E16" s="1">
        <f t="shared" si="0"/>
        <v>0</v>
      </c>
      <c r="F16" s="15" t="s">
        <v>105</v>
      </c>
    </row>
    <row r="17" spans="1:6" x14ac:dyDescent="0.25">
      <c r="A17" s="46" t="s">
        <v>30</v>
      </c>
      <c r="B17" s="47"/>
      <c r="C17" s="11">
        <v>62</v>
      </c>
      <c r="D17" s="9">
        <v>0.8</v>
      </c>
      <c r="E17" s="1">
        <f>D17*C17</f>
        <v>49.6</v>
      </c>
      <c r="F17" s="7" t="s">
        <v>29</v>
      </c>
    </row>
    <row r="18" spans="1:6" x14ac:dyDescent="0.25">
      <c r="A18" s="44" t="s">
        <v>106</v>
      </c>
      <c r="B18" s="45"/>
      <c r="C18" s="7">
        <v>50</v>
      </c>
      <c r="D18" s="9">
        <v>1</v>
      </c>
      <c r="E18" s="1">
        <f t="shared" ref="E18:E25" si="1">D18*C18</f>
        <v>50</v>
      </c>
      <c r="F18" s="7" t="s">
        <v>48</v>
      </c>
    </row>
    <row r="19" spans="1:6" x14ac:dyDescent="0.25">
      <c r="A19" s="44" t="s">
        <v>107</v>
      </c>
      <c r="B19" s="45"/>
      <c r="C19" s="15">
        <v>3</v>
      </c>
      <c r="D19" s="9"/>
      <c r="E19" s="1">
        <v>0</v>
      </c>
      <c r="F19" s="1" t="s">
        <v>15</v>
      </c>
    </row>
    <row r="20" spans="1:6" x14ac:dyDescent="0.25">
      <c r="A20" s="46" t="s">
        <v>28</v>
      </c>
      <c r="B20" s="47"/>
      <c r="C20" s="1">
        <v>1</v>
      </c>
      <c r="D20" s="9"/>
      <c r="E20" s="1">
        <v>20</v>
      </c>
      <c r="F20" s="15" t="s">
        <v>109</v>
      </c>
    </row>
    <row r="21" spans="1:6" x14ac:dyDescent="0.25">
      <c r="A21" s="46" t="s">
        <v>27</v>
      </c>
      <c r="B21" s="47"/>
      <c r="C21" s="1">
        <v>1</v>
      </c>
      <c r="D21" s="9"/>
      <c r="E21" s="1">
        <v>200</v>
      </c>
      <c r="F21" s="15" t="s">
        <v>110</v>
      </c>
    </row>
    <row r="22" spans="1:6" x14ac:dyDescent="0.25">
      <c r="A22" s="44" t="s">
        <v>108</v>
      </c>
      <c r="B22" s="45"/>
      <c r="C22" s="1">
        <v>112</v>
      </c>
      <c r="D22" s="9"/>
      <c r="E22" s="1">
        <f t="shared" si="1"/>
        <v>0</v>
      </c>
      <c r="F22" s="26" t="s">
        <v>111</v>
      </c>
    </row>
    <row r="23" spans="1:6" x14ac:dyDescent="0.25">
      <c r="A23" s="48" t="s">
        <v>113</v>
      </c>
      <c r="B23" s="49"/>
      <c r="C23" s="1">
        <v>1</v>
      </c>
      <c r="D23" s="9"/>
      <c r="E23" s="1">
        <f t="shared" si="1"/>
        <v>0</v>
      </c>
      <c r="F23" s="15" t="s">
        <v>112</v>
      </c>
    </row>
    <row r="24" spans="1:6" x14ac:dyDescent="0.25">
      <c r="A24" s="48" t="s">
        <v>114</v>
      </c>
      <c r="B24" s="49"/>
      <c r="C24" s="1">
        <v>1</v>
      </c>
      <c r="D24" s="9"/>
      <c r="E24" s="1">
        <f t="shared" si="1"/>
        <v>0</v>
      </c>
      <c r="F24" s="15" t="s">
        <v>112</v>
      </c>
    </row>
    <row r="25" spans="1:6" x14ac:dyDescent="0.25">
      <c r="A25" s="48" t="s">
        <v>64</v>
      </c>
      <c r="B25" s="49"/>
      <c r="C25" s="15">
        <v>2</v>
      </c>
      <c r="D25" s="9">
        <v>6.9</v>
      </c>
      <c r="E25" s="1">
        <f t="shared" si="1"/>
        <v>13.8</v>
      </c>
      <c r="F25" s="15" t="s">
        <v>67</v>
      </c>
    </row>
    <row r="26" spans="1:6" x14ac:dyDescent="0.25">
      <c r="A26" s="48" t="s">
        <v>90</v>
      </c>
      <c r="B26" s="49"/>
      <c r="C26" s="15">
        <v>10</v>
      </c>
      <c r="D26" s="27">
        <v>10</v>
      </c>
      <c r="E26" s="15">
        <v>10</v>
      </c>
      <c r="F26" s="15"/>
    </row>
    <row r="27" spans="1:6" x14ac:dyDescent="0.25">
      <c r="A27" s="48" t="s">
        <v>92</v>
      </c>
      <c r="B27" s="49"/>
      <c r="C27" s="15">
        <v>1</v>
      </c>
      <c r="D27" s="27">
        <v>52</v>
      </c>
      <c r="E27" s="15">
        <v>52</v>
      </c>
      <c r="F27" s="15" t="s">
        <v>93</v>
      </c>
    </row>
    <row r="28" spans="1:6" x14ac:dyDescent="0.25">
      <c r="A28" s="50"/>
      <c r="B28" s="51"/>
      <c r="C28" s="15">
        <v>1</v>
      </c>
      <c r="D28" s="27">
        <v>32</v>
      </c>
      <c r="E28" s="15">
        <v>32</v>
      </c>
      <c r="F28" s="21"/>
    </row>
    <row r="29" spans="1:6" x14ac:dyDescent="0.25">
      <c r="A29" s="28" t="s">
        <v>7</v>
      </c>
      <c r="B29" s="29"/>
      <c r="C29" s="6"/>
      <c r="D29" s="9"/>
      <c r="E29" s="2">
        <f>SUM(E6:E28)</f>
        <v>658.09999999999991</v>
      </c>
      <c r="F29" s="6"/>
    </row>
    <row r="30" spans="1:6" x14ac:dyDescent="0.25">
      <c r="A30" s="28" t="s">
        <v>6</v>
      </c>
      <c r="B30" s="29"/>
      <c r="C30" s="6"/>
      <c r="D30" s="9"/>
      <c r="E30" s="2">
        <f>E29*0.7</f>
        <v>460.6699999999999</v>
      </c>
      <c r="F30" s="6"/>
    </row>
    <row r="31" spans="1:6" x14ac:dyDescent="0.25">
      <c r="A31" s="28" t="s">
        <v>2</v>
      </c>
      <c r="B31" s="29"/>
      <c r="C31" s="6"/>
      <c r="D31" s="9"/>
      <c r="E31" s="2">
        <f>SUM(E29:E30)</f>
        <v>1118.7699999999998</v>
      </c>
      <c r="F31" s="6"/>
    </row>
    <row r="32" spans="1:6" ht="15.75" x14ac:dyDescent="0.25">
      <c r="A32" s="43" t="s">
        <v>26</v>
      </c>
      <c r="B32" s="43"/>
      <c r="C32" s="43"/>
      <c r="D32" s="43"/>
      <c r="E32" s="43"/>
      <c r="F32" s="43"/>
    </row>
    <row r="33" spans="1:6" ht="15.75" x14ac:dyDescent="0.25">
      <c r="A33" s="55" t="s">
        <v>65</v>
      </c>
      <c r="B33" s="55"/>
      <c r="C33" s="16">
        <v>1</v>
      </c>
      <c r="D33" s="17">
        <v>11.4</v>
      </c>
      <c r="E33" s="17">
        <v>11.4</v>
      </c>
      <c r="F33" s="20"/>
    </row>
    <row r="34" spans="1:6" x14ac:dyDescent="0.25">
      <c r="A34" s="33" t="s">
        <v>25</v>
      </c>
      <c r="B34" s="34"/>
      <c r="C34" s="3">
        <v>1</v>
      </c>
      <c r="D34" s="9">
        <v>9.1</v>
      </c>
      <c r="E34" s="1">
        <v>18.2</v>
      </c>
      <c r="F34" s="25" t="s">
        <v>121</v>
      </c>
    </row>
    <row r="35" spans="1:6" x14ac:dyDescent="0.25">
      <c r="A35" s="33" t="s">
        <v>24</v>
      </c>
      <c r="B35" s="34"/>
      <c r="C35" s="3">
        <v>1</v>
      </c>
      <c r="D35" s="9">
        <v>9.1</v>
      </c>
      <c r="E35" s="1">
        <f t="shared" ref="E35:E46" si="2">C35*D35</f>
        <v>9.1</v>
      </c>
      <c r="F35" s="1"/>
    </row>
    <row r="36" spans="1:6" x14ac:dyDescent="0.25">
      <c r="A36" s="33" t="s">
        <v>23</v>
      </c>
      <c r="B36" s="34"/>
      <c r="C36" s="3">
        <v>1</v>
      </c>
      <c r="D36" s="9">
        <v>75</v>
      </c>
      <c r="E36" s="1">
        <f t="shared" si="2"/>
        <v>75</v>
      </c>
      <c r="F36" s="1" t="s">
        <v>22</v>
      </c>
    </row>
    <row r="37" spans="1:6" x14ac:dyDescent="0.25">
      <c r="A37" s="33" t="s">
        <v>21</v>
      </c>
      <c r="B37" s="34"/>
      <c r="C37" s="18">
        <v>7</v>
      </c>
      <c r="D37" s="9">
        <v>6.9</v>
      </c>
      <c r="E37" s="1">
        <f t="shared" si="2"/>
        <v>48.300000000000004</v>
      </c>
      <c r="F37" s="1"/>
    </row>
    <row r="38" spans="1:6" x14ac:dyDescent="0.25">
      <c r="A38" s="33" t="s">
        <v>20</v>
      </c>
      <c r="B38" s="34"/>
      <c r="C38" s="3">
        <v>1</v>
      </c>
      <c r="D38" s="9">
        <v>14</v>
      </c>
      <c r="E38" s="1">
        <f>C38*D38</f>
        <v>14</v>
      </c>
      <c r="F38" s="1"/>
    </row>
    <row r="39" spans="1:6" x14ac:dyDescent="0.25">
      <c r="A39" s="33" t="s">
        <v>19</v>
      </c>
      <c r="B39" s="34"/>
      <c r="C39" s="3">
        <v>2</v>
      </c>
      <c r="D39" s="9">
        <v>6.9</v>
      </c>
      <c r="E39" s="1">
        <f t="shared" si="2"/>
        <v>13.8</v>
      </c>
      <c r="F39" s="15" t="s">
        <v>117</v>
      </c>
    </row>
    <row r="40" spans="1:6" x14ac:dyDescent="0.25">
      <c r="A40" s="39" t="s">
        <v>115</v>
      </c>
      <c r="B40" s="40"/>
      <c r="C40" s="3">
        <v>1</v>
      </c>
      <c r="D40" s="9"/>
      <c r="E40" s="1">
        <f t="shared" si="2"/>
        <v>0</v>
      </c>
      <c r="F40" s="1" t="s">
        <v>15</v>
      </c>
    </row>
    <row r="41" spans="1:6" x14ac:dyDescent="0.25">
      <c r="A41" s="39" t="s">
        <v>116</v>
      </c>
      <c r="B41" s="40"/>
      <c r="C41" s="3">
        <v>1</v>
      </c>
      <c r="D41" s="9"/>
      <c r="E41" s="1">
        <f t="shared" si="2"/>
        <v>0</v>
      </c>
      <c r="F41" s="1" t="s">
        <v>15</v>
      </c>
    </row>
    <row r="42" spans="1:6" x14ac:dyDescent="0.25">
      <c r="A42" s="33" t="s">
        <v>17</v>
      </c>
      <c r="B42" s="34"/>
      <c r="C42" s="1">
        <v>1</v>
      </c>
      <c r="D42" s="9"/>
      <c r="E42" s="1">
        <f t="shared" si="2"/>
        <v>0</v>
      </c>
      <c r="F42" s="1" t="s">
        <v>15</v>
      </c>
    </row>
    <row r="43" spans="1:6" x14ac:dyDescent="0.25">
      <c r="A43" s="33" t="s">
        <v>16</v>
      </c>
      <c r="B43" s="34"/>
      <c r="C43" s="1">
        <v>1</v>
      </c>
      <c r="D43" s="9"/>
      <c r="E43" s="1">
        <f t="shared" si="2"/>
        <v>0</v>
      </c>
      <c r="F43" s="1" t="s">
        <v>15</v>
      </c>
    </row>
    <row r="44" spans="1:6" x14ac:dyDescent="0.25">
      <c r="A44" s="33" t="s">
        <v>14</v>
      </c>
      <c r="B44" s="34"/>
      <c r="C44" s="3">
        <v>1</v>
      </c>
      <c r="D44" s="9">
        <v>9.1</v>
      </c>
      <c r="E44" s="1">
        <f t="shared" si="2"/>
        <v>9.1</v>
      </c>
      <c r="F44" s="1" t="s">
        <v>18</v>
      </c>
    </row>
    <row r="45" spans="1:6" x14ac:dyDescent="0.25">
      <c r="A45" s="33" t="s">
        <v>13</v>
      </c>
      <c r="B45" s="34"/>
      <c r="C45" s="1">
        <v>4</v>
      </c>
      <c r="D45" s="9">
        <v>6.9</v>
      </c>
      <c r="E45" s="1">
        <f t="shared" si="2"/>
        <v>27.6</v>
      </c>
      <c r="F45" s="1"/>
    </row>
    <row r="46" spans="1:6" x14ac:dyDescent="0.25">
      <c r="A46" s="44" t="s">
        <v>66</v>
      </c>
      <c r="B46" s="45"/>
      <c r="C46" s="15">
        <v>2</v>
      </c>
      <c r="D46" s="9">
        <v>9.1</v>
      </c>
      <c r="E46" s="1">
        <f t="shared" si="2"/>
        <v>18.2</v>
      </c>
      <c r="F46" s="15" t="s">
        <v>100</v>
      </c>
    </row>
    <row r="47" spans="1:6" x14ac:dyDescent="0.25">
      <c r="A47" s="44" t="s">
        <v>91</v>
      </c>
      <c r="B47" s="45"/>
      <c r="C47" s="15">
        <v>1</v>
      </c>
      <c r="D47" s="9">
        <v>20</v>
      </c>
      <c r="E47" s="1">
        <v>20</v>
      </c>
      <c r="F47" s="1" t="s">
        <v>15</v>
      </c>
    </row>
    <row r="48" spans="1:6" x14ac:dyDescent="0.25">
      <c r="A48" s="28" t="s">
        <v>7</v>
      </c>
      <c r="B48" s="29"/>
      <c r="C48" s="1"/>
      <c r="D48" s="9"/>
      <c r="E48" s="2">
        <f>SUM(E33:E47)</f>
        <v>264.7</v>
      </c>
      <c r="F48" s="1"/>
    </row>
    <row r="49" spans="1:6" x14ac:dyDescent="0.25">
      <c r="A49" s="28" t="s">
        <v>6</v>
      </c>
      <c r="B49" s="29"/>
      <c r="C49" s="1"/>
      <c r="D49" s="9"/>
      <c r="E49" s="2">
        <f>E48*0.7</f>
        <v>185.29</v>
      </c>
      <c r="F49" s="1"/>
    </row>
    <row r="50" spans="1:6" x14ac:dyDescent="0.25">
      <c r="A50" s="28" t="s">
        <v>1</v>
      </c>
      <c r="B50" s="29"/>
      <c r="C50" s="1"/>
      <c r="D50" s="9"/>
      <c r="E50" s="2">
        <f>SUM(E48:E49)</f>
        <v>449.99</v>
      </c>
      <c r="F50" s="1"/>
    </row>
    <row r="51" spans="1:6" ht="15.75" x14ac:dyDescent="0.25">
      <c r="A51" s="43" t="s">
        <v>12</v>
      </c>
      <c r="B51" s="43"/>
      <c r="C51" s="43"/>
      <c r="D51" s="43"/>
      <c r="E51" s="43"/>
      <c r="F51" s="43"/>
    </row>
    <row r="52" spans="1:6" x14ac:dyDescent="0.25">
      <c r="A52" s="62" t="s">
        <v>68</v>
      </c>
      <c r="B52" s="62"/>
      <c r="C52" s="14">
        <v>1</v>
      </c>
      <c r="D52" s="5">
        <v>9.1</v>
      </c>
      <c r="E52" s="12">
        <f>C52*D52</f>
        <v>9.1</v>
      </c>
      <c r="F52" s="1"/>
    </row>
    <row r="53" spans="1:6" x14ac:dyDescent="0.25">
      <c r="A53" s="39" t="s">
        <v>69</v>
      </c>
      <c r="B53" s="40"/>
      <c r="C53" s="14">
        <v>1</v>
      </c>
      <c r="D53" s="5">
        <v>6.9</v>
      </c>
      <c r="E53" s="12">
        <v>6.9</v>
      </c>
      <c r="F53" s="1"/>
    </row>
    <row r="54" spans="1:6" x14ac:dyDescent="0.25">
      <c r="A54" s="39" t="s">
        <v>70</v>
      </c>
      <c r="B54" s="40"/>
      <c r="C54" s="14">
        <v>12</v>
      </c>
      <c r="D54" s="5">
        <v>6.9</v>
      </c>
      <c r="E54" s="12">
        <f>D54*C54</f>
        <v>82.800000000000011</v>
      </c>
      <c r="F54" s="1"/>
    </row>
    <row r="55" spans="1:6" x14ac:dyDescent="0.25">
      <c r="A55" s="39" t="s">
        <v>72</v>
      </c>
      <c r="B55" s="40"/>
      <c r="C55" s="14">
        <v>1</v>
      </c>
      <c r="D55" s="14">
        <v>19.5</v>
      </c>
      <c r="E55" s="14">
        <v>19.5</v>
      </c>
      <c r="F55" s="15" t="s">
        <v>73</v>
      </c>
    </row>
    <row r="56" spans="1:6" x14ac:dyDescent="0.25">
      <c r="A56" s="62" t="s">
        <v>71</v>
      </c>
      <c r="B56" s="62"/>
      <c r="C56" s="14">
        <v>2</v>
      </c>
      <c r="D56" s="5">
        <v>9.1</v>
      </c>
      <c r="E56" s="12">
        <f>D56*C56</f>
        <v>18.2</v>
      </c>
      <c r="F56" s="1"/>
    </row>
    <row r="57" spans="1:6" x14ac:dyDescent="0.25">
      <c r="A57" s="62" t="s">
        <v>16</v>
      </c>
      <c r="B57" s="62"/>
      <c r="C57" s="12">
        <v>1</v>
      </c>
      <c r="D57" s="5"/>
      <c r="E57" s="4"/>
      <c r="F57" s="1" t="s">
        <v>15</v>
      </c>
    </row>
    <row r="58" spans="1:6" x14ac:dyDescent="0.25">
      <c r="A58" s="62" t="s">
        <v>50</v>
      </c>
      <c r="B58" s="62"/>
      <c r="C58" s="12">
        <v>1</v>
      </c>
      <c r="D58" s="5"/>
      <c r="E58" s="4"/>
      <c r="F58" s="1" t="s">
        <v>15</v>
      </c>
    </row>
    <row r="59" spans="1:6" x14ac:dyDescent="0.25">
      <c r="A59" s="62" t="s">
        <v>49</v>
      </c>
      <c r="B59" s="62"/>
      <c r="C59" s="5">
        <v>1</v>
      </c>
      <c r="D59" s="5"/>
      <c r="E59" s="4"/>
      <c r="F59" s="1" t="s">
        <v>15</v>
      </c>
    </row>
    <row r="60" spans="1:6" x14ac:dyDescent="0.25">
      <c r="A60" s="39" t="s">
        <v>118</v>
      </c>
      <c r="B60" s="40"/>
      <c r="C60" s="14">
        <v>1</v>
      </c>
      <c r="D60" s="5"/>
      <c r="E60" s="4"/>
      <c r="F60" s="1" t="s">
        <v>15</v>
      </c>
    </row>
    <row r="61" spans="1:6" x14ac:dyDescent="0.25">
      <c r="A61" s="22" t="s">
        <v>89</v>
      </c>
      <c r="B61" s="23"/>
      <c r="C61" s="24">
        <v>2</v>
      </c>
      <c r="D61" s="24">
        <v>6.9</v>
      </c>
      <c r="E61" s="24">
        <v>13.8</v>
      </c>
      <c r="F61" s="15"/>
    </row>
    <row r="62" spans="1:6" x14ac:dyDescent="0.25">
      <c r="A62" s="39" t="s">
        <v>94</v>
      </c>
      <c r="B62" s="40"/>
      <c r="C62" s="24">
        <v>1</v>
      </c>
      <c r="D62" s="24">
        <v>9</v>
      </c>
      <c r="E62" s="24">
        <v>9</v>
      </c>
      <c r="F62" s="1" t="s">
        <v>15</v>
      </c>
    </row>
    <row r="63" spans="1:6" x14ac:dyDescent="0.25">
      <c r="A63" s="22" t="s">
        <v>91</v>
      </c>
      <c r="B63" s="23"/>
      <c r="C63" s="24">
        <v>1</v>
      </c>
      <c r="D63" s="24">
        <v>9</v>
      </c>
      <c r="E63" s="24">
        <v>9</v>
      </c>
      <c r="F63" s="15"/>
    </row>
    <row r="64" spans="1:6" x14ac:dyDescent="0.25">
      <c r="A64" s="22" t="s">
        <v>96</v>
      </c>
      <c r="B64" s="23"/>
      <c r="C64" s="24">
        <v>1</v>
      </c>
      <c r="D64" s="24">
        <v>9</v>
      </c>
      <c r="E64" s="24">
        <v>9</v>
      </c>
      <c r="F64" s="15"/>
    </row>
    <row r="65" spans="1:6" x14ac:dyDescent="0.25">
      <c r="A65" s="39" t="s">
        <v>95</v>
      </c>
      <c r="B65" s="40"/>
      <c r="C65" s="24">
        <v>1</v>
      </c>
      <c r="D65" s="24">
        <v>9</v>
      </c>
      <c r="E65" s="24">
        <v>9</v>
      </c>
      <c r="F65" s="18"/>
    </row>
    <row r="66" spans="1:6" x14ac:dyDescent="0.25">
      <c r="A66" s="22" t="s">
        <v>97</v>
      </c>
      <c r="B66" s="23"/>
      <c r="C66" s="24">
        <v>1</v>
      </c>
      <c r="D66" s="24">
        <v>12</v>
      </c>
      <c r="E66" s="24">
        <v>12</v>
      </c>
      <c r="F66" s="18"/>
    </row>
    <row r="67" spans="1:6" x14ac:dyDescent="0.25">
      <c r="A67" s="56" t="s">
        <v>7</v>
      </c>
      <c r="B67" s="56"/>
      <c r="C67" s="5"/>
      <c r="D67" s="5"/>
      <c r="E67" s="4">
        <f>SUM(E52:E66)</f>
        <v>198.3</v>
      </c>
      <c r="F67" s="1"/>
    </row>
    <row r="68" spans="1:6" x14ac:dyDescent="0.25">
      <c r="A68" s="56" t="s">
        <v>6</v>
      </c>
      <c r="B68" s="56"/>
      <c r="C68" s="5"/>
      <c r="D68" s="5"/>
      <c r="E68" s="4">
        <f>E67*0.7</f>
        <v>138.81</v>
      </c>
      <c r="F68" s="1"/>
    </row>
    <row r="69" spans="1:6" x14ac:dyDescent="0.25">
      <c r="A69" s="56" t="s">
        <v>39</v>
      </c>
      <c r="B69" s="56"/>
      <c r="C69" s="4"/>
      <c r="D69" s="5"/>
      <c r="E69" s="4">
        <f>SUM(E67:E68)</f>
        <v>337.11</v>
      </c>
      <c r="F69" s="1"/>
    </row>
    <row r="70" spans="1:6" ht="15.75" x14ac:dyDescent="0.25">
      <c r="A70" s="43" t="s">
        <v>11</v>
      </c>
      <c r="B70" s="43"/>
      <c r="C70" s="43"/>
      <c r="D70" s="43"/>
      <c r="E70" s="43"/>
      <c r="F70" s="43"/>
    </row>
    <row r="71" spans="1:6" x14ac:dyDescent="0.25">
      <c r="A71" s="33" t="s">
        <v>10</v>
      </c>
      <c r="B71" s="34"/>
      <c r="C71" s="1">
        <v>2</v>
      </c>
      <c r="D71" s="9">
        <v>812</v>
      </c>
      <c r="E71" s="1">
        <f>C71*D71</f>
        <v>1624</v>
      </c>
      <c r="F71" s="1"/>
    </row>
    <row r="72" spans="1:6" x14ac:dyDescent="0.25">
      <c r="A72" s="57" t="s">
        <v>61</v>
      </c>
      <c r="B72" s="3" t="s">
        <v>40</v>
      </c>
      <c r="C72" s="1">
        <v>4</v>
      </c>
      <c r="D72" s="9">
        <v>9.1</v>
      </c>
      <c r="E72" s="1">
        <f>C72*D72</f>
        <v>36.4</v>
      </c>
      <c r="F72" s="1"/>
    </row>
    <row r="73" spans="1:6" x14ac:dyDescent="0.25">
      <c r="A73" s="58"/>
      <c r="B73" s="3" t="s">
        <v>41</v>
      </c>
      <c r="C73" s="1">
        <v>20</v>
      </c>
      <c r="D73" s="9">
        <v>6.9</v>
      </c>
      <c r="E73" s="1">
        <f>D73*C73</f>
        <v>138</v>
      </c>
      <c r="F73" s="1"/>
    </row>
    <row r="74" spans="1:6" x14ac:dyDescent="0.25">
      <c r="A74" s="58"/>
      <c r="B74" s="3" t="s">
        <v>42</v>
      </c>
      <c r="C74" s="1">
        <v>2</v>
      </c>
      <c r="D74" s="9">
        <v>6.9</v>
      </c>
      <c r="E74" s="1">
        <f>D74*C74</f>
        <v>13.8</v>
      </c>
      <c r="F74" s="1"/>
    </row>
    <row r="75" spans="1:6" x14ac:dyDescent="0.25">
      <c r="A75" s="58"/>
      <c r="B75" s="3" t="s">
        <v>17</v>
      </c>
      <c r="C75" s="1">
        <v>1</v>
      </c>
      <c r="D75" s="9"/>
      <c r="E75" s="1"/>
      <c r="F75" s="1" t="s">
        <v>15</v>
      </c>
    </row>
    <row r="76" spans="1:6" x14ac:dyDescent="0.25">
      <c r="A76" s="58"/>
      <c r="B76" s="3" t="s">
        <v>16</v>
      </c>
      <c r="C76" s="1">
        <v>2</v>
      </c>
      <c r="D76" s="9"/>
      <c r="E76" s="1"/>
      <c r="F76" s="1" t="s">
        <v>15</v>
      </c>
    </row>
    <row r="77" spans="1:6" x14ac:dyDescent="0.25">
      <c r="A77" s="58"/>
      <c r="B77" s="18" t="s">
        <v>119</v>
      </c>
      <c r="C77" s="1">
        <v>2</v>
      </c>
      <c r="D77" s="9"/>
      <c r="E77" s="1"/>
      <c r="F77" s="1" t="s">
        <v>15</v>
      </c>
    </row>
    <row r="78" spans="1:6" x14ac:dyDescent="0.25">
      <c r="A78" s="58"/>
      <c r="B78" s="3" t="s">
        <v>43</v>
      </c>
      <c r="C78" s="1">
        <v>2</v>
      </c>
      <c r="D78" s="9"/>
      <c r="E78" s="1"/>
      <c r="F78" s="1" t="s">
        <v>15</v>
      </c>
    </row>
    <row r="79" spans="1:6" x14ac:dyDescent="0.25">
      <c r="A79" s="58"/>
      <c r="B79" s="18" t="s">
        <v>79</v>
      </c>
      <c r="C79" s="1">
        <v>1</v>
      </c>
      <c r="D79" s="9"/>
      <c r="E79" s="1"/>
      <c r="F79" s="1" t="s">
        <v>15</v>
      </c>
    </row>
    <row r="80" spans="1:6" x14ac:dyDescent="0.25">
      <c r="A80" s="58"/>
      <c r="B80" s="3" t="s">
        <v>44</v>
      </c>
      <c r="C80" s="1">
        <v>2</v>
      </c>
      <c r="D80" s="9"/>
      <c r="E80" s="1"/>
      <c r="F80" s="1" t="s">
        <v>15</v>
      </c>
    </row>
    <row r="81" spans="1:6" x14ac:dyDescent="0.25">
      <c r="A81" s="58"/>
      <c r="B81" s="3" t="s">
        <v>46</v>
      </c>
      <c r="C81" s="1">
        <v>2</v>
      </c>
      <c r="D81" s="9"/>
      <c r="E81" s="1"/>
      <c r="F81" s="1" t="s">
        <v>15</v>
      </c>
    </row>
    <row r="82" spans="1:6" x14ac:dyDescent="0.25">
      <c r="A82" s="58"/>
      <c r="B82" s="3" t="s">
        <v>45</v>
      </c>
      <c r="C82" s="1">
        <v>2</v>
      </c>
      <c r="D82" s="9"/>
      <c r="E82" s="1"/>
      <c r="F82" s="1" t="s">
        <v>15</v>
      </c>
    </row>
    <row r="83" spans="1:6" x14ac:dyDescent="0.25">
      <c r="A83" s="58"/>
      <c r="B83" s="3" t="s">
        <v>47</v>
      </c>
      <c r="C83" s="1">
        <v>1</v>
      </c>
      <c r="D83" s="9"/>
      <c r="E83" s="1"/>
      <c r="F83" s="1" t="s">
        <v>15</v>
      </c>
    </row>
    <row r="84" spans="1:6" x14ac:dyDescent="0.25">
      <c r="A84" s="58"/>
      <c r="B84" s="19" t="s">
        <v>75</v>
      </c>
      <c r="C84" s="15">
        <v>1</v>
      </c>
      <c r="D84" s="9"/>
      <c r="E84" s="1"/>
      <c r="F84" s="1" t="s">
        <v>15</v>
      </c>
    </row>
    <row r="85" spans="1:6" x14ac:dyDescent="0.25">
      <c r="A85" s="58"/>
      <c r="B85" s="19" t="s">
        <v>74</v>
      </c>
      <c r="C85" s="15">
        <v>1</v>
      </c>
      <c r="D85" s="9"/>
      <c r="E85" s="1"/>
      <c r="F85" s="1" t="s">
        <v>15</v>
      </c>
    </row>
    <row r="86" spans="1:6" x14ac:dyDescent="0.25">
      <c r="A86" s="59"/>
      <c r="B86" s="13" t="s">
        <v>62</v>
      </c>
      <c r="C86" s="1"/>
      <c r="D86" s="9"/>
      <c r="E86" s="1">
        <f>SUM(E72:E74)</f>
        <v>188.20000000000002</v>
      </c>
      <c r="F86" s="1"/>
    </row>
    <row r="87" spans="1:6" x14ac:dyDescent="0.25">
      <c r="A87" s="60" t="s">
        <v>101</v>
      </c>
      <c r="B87" s="61"/>
      <c r="C87" s="1">
        <v>1</v>
      </c>
      <c r="D87" s="9"/>
      <c r="E87" s="1"/>
      <c r="F87" s="1" t="s">
        <v>15</v>
      </c>
    </row>
    <row r="88" spans="1:6" x14ac:dyDescent="0.25">
      <c r="A88" s="60" t="s">
        <v>102</v>
      </c>
      <c r="B88" s="61"/>
      <c r="C88" s="1">
        <v>1</v>
      </c>
      <c r="D88" s="9"/>
      <c r="E88" s="1"/>
      <c r="F88" s="1" t="s">
        <v>15</v>
      </c>
    </row>
    <row r="89" spans="1:6" x14ac:dyDescent="0.25">
      <c r="A89" s="60" t="s">
        <v>98</v>
      </c>
      <c r="B89" s="61"/>
      <c r="C89" s="1">
        <v>1</v>
      </c>
      <c r="D89" s="9"/>
      <c r="E89" s="1"/>
      <c r="F89" s="1" t="s">
        <v>15</v>
      </c>
    </row>
    <row r="90" spans="1:6" x14ac:dyDescent="0.25">
      <c r="A90" s="60" t="s">
        <v>99</v>
      </c>
      <c r="B90" s="61"/>
      <c r="C90" s="1">
        <v>1</v>
      </c>
      <c r="D90" s="9"/>
      <c r="E90" s="1"/>
      <c r="F90" s="1" t="s">
        <v>15</v>
      </c>
    </row>
    <row r="91" spans="1:6" x14ac:dyDescent="0.25">
      <c r="A91" s="33" t="s">
        <v>9</v>
      </c>
      <c r="B91" s="34"/>
      <c r="C91" s="1">
        <v>1</v>
      </c>
      <c r="D91" s="9">
        <v>3038</v>
      </c>
      <c r="E91" s="1">
        <f>C91*D91</f>
        <v>3038</v>
      </c>
      <c r="F91" s="1"/>
    </row>
    <row r="92" spans="1:6" x14ac:dyDescent="0.25">
      <c r="A92" s="33" t="s">
        <v>8</v>
      </c>
      <c r="B92" s="34"/>
      <c r="C92" s="1">
        <v>3</v>
      </c>
      <c r="D92" s="9">
        <v>25</v>
      </c>
      <c r="E92" s="1">
        <f>C92*D92</f>
        <v>75</v>
      </c>
      <c r="F92" s="1"/>
    </row>
    <row r="93" spans="1:6" x14ac:dyDescent="0.25">
      <c r="A93" s="28" t="s">
        <v>7</v>
      </c>
      <c r="B93" s="29"/>
      <c r="C93" s="5"/>
      <c r="D93" s="10"/>
      <c r="E93" s="4">
        <f>SUM(E71:E92)</f>
        <v>5113.3999999999996</v>
      </c>
      <c r="F93" s="1"/>
    </row>
    <row r="94" spans="1:6" x14ac:dyDescent="0.25">
      <c r="A94" s="28" t="s">
        <v>6</v>
      </c>
      <c r="B94" s="29"/>
      <c r="C94" s="5"/>
      <c r="D94" s="10"/>
      <c r="E94" s="4" t="s">
        <v>5</v>
      </c>
      <c r="F94" s="1" t="s">
        <v>4</v>
      </c>
    </row>
    <row r="95" spans="1:6" x14ac:dyDescent="0.25">
      <c r="A95" s="28" t="s">
        <v>39</v>
      </c>
      <c r="B95" s="29"/>
      <c r="C95" s="4"/>
      <c r="D95" s="10"/>
      <c r="E95" s="4">
        <f>SUM(E93:E94)</f>
        <v>5113.3999999999996</v>
      </c>
      <c r="F95" s="1"/>
    </row>
    <row r="96" spans="1:6" x14ac:dyDescent="0.25">
      <c r="A96" s="30" t="s">
        <v>120</v>
      </c>
      <c r="B96" s="31"/>
      <c r="C96" s="31"/>
      <c r="D96" s="31"/>
      <c r="E96" s="31"/>
      <c r="F96" s="32"/>
    </row>
    <row r="97" spans="1:6" x14ac:dyDescent="0.25">
      <c r="A97" s="33" t="s">
        <v>84</v>
      </c>
      <c r="B97" s="34"/>
      <c r="C97" s="1">
        <v>2</v>
      </c>
      <c r="D97" s="9">
        <v>20</v>
      </c>
      <c r="E97" s="1">
        <f>D97*C97</f>
        <v>40</v>
      </c>
      <c r="F97" s="1" t="s">
        <v>85</v>
      </c>
    </row>
    <row r="98" spans="1:6" x14ac:dyDescent="0.25">
      <c r="A98" s="28" t="s">
        <v>7</v>
      </c>
      <c r="B98" s="29"/>
      <c r="C98" s="5"/>
      <c r="D98" s="10"/>
      <c r="E98" s="4">
        <f>SUM(E97:E97)</f>
        <v>40</v>
      </c>
      <c r="F98" s="1"/>
    </row>
    <row r="99" spans="1:6" x14ac:dyDescent="0.25">
      <c r="A99" s="28" t="s">
        <v>63</v>
      </c>
      <c r="B99" s="29"/>
      <c r="C99" s="4"/>
      <c r="D99" s="10"/>
      <c r="E99" s="4">
        <f>SUM(E98:E98)</f>
        <v>40</v>
      </c>
      <c r="F99" s="1"/>
    </row>
    <row r="100" spans="1:6" x14ac:dyDescent="0.25">
      <c r="A100" s="35" t="s">
        <v>55</v>
      </c>
      <c r="B100" s="36"/>
      <c r="C100" s="36"/>
      <c r="D100" s="36"/>
      <c r="E100" s="36"/>
      <c r="F100" s="37"/>
    </row>
    <row r="101" spans="1:6" x14ac:dyDescent="0.25">
      <c r="A101" s="33" t="s">
        <v>56</v>
      </c>
      <c r="B101" s="34"/>
      <c r="C101" s="15">
        <v>2</v>
      </c>
      <c r="D101" s="9">
        <v>9.1</v>
      </c>
      <c r="E101" s="1">
        <f>D101*C101</f>
        <v>18.2</v>
      </c>
      <c r="F101" s="1"/>
    </row>
    <row r="102" spans="1:6" x14ac:dyDescent="0.25">
      <c r="A102" s="33" t="s">
        <v>57</v>
      </c>
      <c r="B102" s="34"/>
      <c r="C102" s="1">
        <v>2</v>
      </c>
      <c r="D102" s="9">
        <v>6.9</v>
      </c>
      <c r="E102" s="1">
        <f>C102*D102</f>
        <v>13.8</v>
      </c>
      <c r="F102" s="1"/>
    </row>
    <row r="103" spans="1:6" x14ac:dyDescent="0.25">
      <c r="A103" s="33" t="s">
        <v>58</v>
      </c>
      <c r="B103" s="34"/>
      <c r="C103" s="1">
        <v>2</v>
      </c>
      <c r="D103" s="9">
        <v>6.9</v>
      </c>
      <c r="E103" s="1">
        <f>C103*D103</f>
        <v>13.8</v>
      </c>
      <c r="F103" s="1"/>
    </row>
    <row r="104" spans="1:6" x14ac:dyDescent="0.25">
      <c r="A104" s="33" t="s">
        <v>59</v>
      </c>
      <c r="B104" s="34"/>
      <c r="C104" s="1">
        <v>2</v>
      </c>
      <c r="D104" s="9">
        <v>6.9</v>
      </c>
      <c r="E104" s="1">
        <f>C104*D104</f>
        <v>13.8</v>
      </c>
      <c r="F104" s="1"/>
    </row>
    <row r="105" spans="1:6" x14ac:dyDescent="0.25">
      <c r="A105" s="33" t="s">
        <v>60</v>
      </c>
      <c r="B105" s="34"/>
      <c r="C105" s="1">
        <v>1</v>
      </c>
      <c r="D105" s="9">
        <v>6.9</v>
      </c>
      <c r="E105" s="9">
        <v>6.9</v>
      </c>
      <c r="F105" s="1"/>
    </row>
    <row r="106" spans="1:6" x14ac:dyDescent="0.25">
      <c r="A106" s="39" t="s">
        <v>50</v>
      </c>
      <c r="B106" s="40"/>
      <c r="C106" s="12">
        <v>1</v>
      </c>
      <c r="D106" s="10"/>
      <c r="E106" s="4"/>
      <c r="F106" s="1" t="s">
        <v>15</v>
      </c>
    </row>
    <row r="107" spans="1:6" x14ac:dyDescent="0.25">
      <c r="A107" s="39" t="s">
        <v>49</v>
      </c>
      <c r="B107" s="40"/>
      <c r="C107" s="5">
        <v>1</v>
      </c>
      <c r="D107" s="10"/>
      <c r="E107" s="4"/>
      <c r="F107" s="1" t="s">
        <v>15</v>
      </c>
    </row>
    <row r="108" spans="1:6" x14ac:dyDescent="0.25">
      <c r="A108" s="33" t="s">
        <v>53</v>
      </c>
      <c r="B108" s="34"/>
      <c r="C108" s="1">
        <v>1</v>
      </c>
      <c r="D108" s="9"/>
      <c r="E108" s="1"/>
      <c r="F108" s="1" t="s">
        <v>15</v>
      </c>
    </row>
    <row r="109" spans="1:6" x14ac:dyDescent="0.25">
      <c r="A109" s="28" t="s">
        <v>7</v>
      </c>
      <c r="B109" s="29"/>
      <c r="C109" s="1"/>
      <c r="D109" s="9"/>
      <c r="E109" s="2">
        <f>SUM(E101:E105)</f>
        <v>66.5</v>
      </c>
      <c r="F109" s="1"/>
    </row>
    <row r="110" spans="1:6" x14ac:dyDescent="0.25">
      <c r="A110" s="28" t="s">
        <v>6</v>
      </c>
      <c r="B110" s="29"/>
      <c r="C110" s="1"/>
      <c r="D110" s="9"/>
      <c r="E110" s="2">
        <f>E109*0.7</f>
        <v>46.55</v>
      </c>
      <c r="F110" s="1" t="s">
        <v>4</v>
      </c>
    </row>
    <row r="111" spans="1:6" x14ac:dyDescent="0.25">
      <c r="A111" s="28" t="s">
        <v>0</v>
      </c>
      <c r="B111" s="29"/>
      <c r="C111" s="1"/>
      <c r="D111" s="9"/>
      <c r="E111" s="2">
        <f>SUM(E109:E110)</f>
        <v>113.05</v>
      </c>
      <c r="F111" s="1"/>
    </row>
    <row r="112" spans="1:6" ht="15.75" x14ac:dyDescent="0.25">
      <c r="A112" s="43" t="s">
        <v>3</v>
      </c>
      <c r="B112" s="43"/>
      <c r="C112" s="43"/>
      <c r="D112" s="43"/>
      <c r="E112" s="43"/>
      <c r="F112" s="43"/>
    </row>
    <row r="113" spans="1:6" x14ac:dyDescent="0.25">
      <c r="A113" s="41" t="s">
        <v>2</v>
      </c>
      <c r="B113" s="42"/>
      <c r="C113" s="1"/>
      <c r="D113" s="9"/>
      <c r="E113" s="2">
        <f>E31</f>
        <v>1118.7699999999998</v>
      </c>
      <c r="F113" s="1"/>
    </row>
    <row r="114" spans="1:6" x14ac:dyDescent="0.25">
      <c r="A114" s="41" t="s">
        <v>1</v>
      </c>
      <c r="B114" s="42"/>
      <c r="C114" s="1"/>
      <c r="D114" s="9"/>
      <c r="E114" s="2">
        <v>449.99</v>
      </c>
      <c r="F114" s="1"/>
    </row>
    <row r="115" spans="1:6" x14ac:dyDescent="0.25">
      <c r="A115" s="41" t="s">
        <v>39</v>
      </c>
      <c r="B115" s="42"/>
      <c r="C115" s="1"/>
      <c r="D115" s="9"/>
      <c r="E115" s="4">
        <v>337.11</v>
      </c>
      <c r="F115" s="1"/>
    </row>
    <row r="116" spans="1:6" x14ac:dyDescent="0.25">
      <c r="A116" s="41" t="s">
        <v>0</v>
      </c>
      <c r="B116" s="42"/>
      <c r="C116" s="1"/>
      <c r="D116" s="9"/>
      <c r="E116" s="4">
        <v>5113.3999999999996</v>
      </c>
      <c r="F116" s="1"/>
    </row>
    <row r="117" spans="1:6" x14ac:dyDescent="0.25">
      <c r="A117" s="41" t="s">
        <v>54</v>
      </c>
      <c r="B117" s="42"/>
      <c r="C117" s="1"/>
      <c r="D117" s="9"/>
      <c r="E117" s="2">
        <f>SUM(E113:E116)</f>
        <v>7019.2699999999995</v>
      </c>
      <c r="F117" s="1"/>
    </row>
    <row r="119" spans="1:6" x14ac:dyDescent="0.25">
      <c r="A119" s="38"/>
      <c r="B119" s="38"/>
    </row>
  </sheetData>
  <mergeCells count="100">
    <mergeCell ref="A62:B62"/>
    <mergeCell ref="A65:B65"/>
    <mergeCell ref="A49:B49"/>
    <mergeCell ref="A46:B46"/>
    <mergeCell ref="A50:B50"/>
    <mergeCell ref="A52:B52"/>
    <mergeCell ref="A56:B56"/>
    <mergeCell ref="A57:B57"/>
    <mergeCell ref="A58:B58"/>
    <mergeCell ref="A51:F51"/>
    <mergeCell ref="A59:B59"/>
    <mergeCell ref="A53:B53"/>
    <mergeCell ref="A54:B54"/>
    <mergeCell ref="A67:B67"/>
    <mergeCell ref="A68:B68"/>
    <mergeCell ref="A87:B87"/>
    <mergeCell ref="A89:B89"/>
    <mergeCell ref="A90:B90"/>
    <mergeCell ref="A88:B88"/>
    <mergeCell ref="A1:F1"/>
    <mergeCell ref="A101:B101"/>
    <mergeCell ref="A102:B102"/>
    <mergeCell ref="A103:B103"/>
    <mergeCell ref="A98:B98"/>
    <mergeCell ref="A33:B33"/>
    <mergeCell ref="A55:B55"/>
    <mergeCell ref="A60:B60"/>
    <mergeCell ref="A99:B99"/>
    <mergeCell ref="A92:B92"/>
    <mergeCell ref="A93:B93"/>
    <mergeCell ref="A69:B69"/>
    <mergeCell ref="A71:B71"/>
    <mergeCell ref="A91:B91"/>
    <mergeCell ref="A72:A86"/>
    <mergeCell ref="A70:F70"/>
    <mergeCell ref="A2:F2"/>
    <mergeCell ref="A3:F3"/>
    <mergeCell ref="A5:F5"/>
    <mergeCell ref="A32:F32"/>
    <mergeCell ref="A29:B29"/>
    <mergeCell ref="A30:B30"/>
    <mergeCell ref="A31:B31"/>
    <mergeCell ref="A4:B4"/>
    <mergeCell ref="A14:B14"/>
    <mergeCell ref="A6:B6"/>
    <mergeCell ref="A7:B7"/>
    <mergeCell ref="A9:B9"/>
    <mergeCell ref="A10:B10"/>
    <mergeCell ref="A11:B11"/>
    <mergeCell ref="A12:B12"/>
    <mergeCell ref="A13:B13"/>
    <mergeCell ref="A43:B43"/>
    <mergeCell ref="A44:B44"/>
    <mergeCell ref="A45:B45"/>
    <mergeCell ref="A48:B48"/>
    <mergeCell ref="A18:B18"/>
    <mergeCell ref="A19:B19"/>
    <mergeCell ref="A40:B40"/>
    <mergeCell ref="A41:B41"/>
    <mergeCell ref="A42:B42"/>
    <mergeCell ref="A47:B47"/>
    <mergeCell ref="A39:B39"/>
    <mergeCell ref="A23:B23"/>
    <mergeCell ref="A24:B24"/>
    <mergeCell ref="A16:B16"/>
    <mergeCell ref="A17:B17"/>
    <mergeCell ref="A37:B37"/>
    <mergeCell ref="A38:B38"/>
    <mergeCell ref="A8:B8"/>
    <mergeCell ref="A26:B26"/>
    <mergeCell ref="A27:B27"/>
    <mergeCell ref="A28:B28"/>
    <mergeCell ref="A35:B35"/>
    <mergeCell ref="A36:B36"/>
    <mergeCell ref="A15:B15"/>
    <mergeCell ref="A25:B25"/>
    <mergeCell ref="A34:B34"/>
    <mergeCell ref="A20:B20"/>
    <mergeCell ref="A21:B21"/>
    <mergeCell ref="A22:B22"/>
    <mergeCell ref="A119:B119"/>
    <mergeCell ref="A104:B104"/>
    <mergeCell ref="A105:B105"/>
    <mergeCell ref="A106:B106"/>
    <mergeCell ref="A107:B107"/>
    <mergeCell ref="A108:B108"/>
    <mergeCell ref="A117:B117"/>
    <mergeCell ref="A109:B109"/>
    <mergeCell ref="A110:B110"/>
    <mergeCell ref="A111:B111"/>
    <mergeCell ref="A113:B113"/>
    <mergeCell ref="A112:F112"/>
    <mergeCell ref="A114:B114"/>
    <mergeCell ref="A115:B115"/>
    <mergeCell ref="A116:B116"/>
    <mergeCell ref="A94:B94"/>
    <mergeCell ref="A95:B95"/>
    <mergeCell ref="A96:F96"/>
    <mergeCell ref="A97:B97"/>
    <mergeCell ref="A100:F100"/>
  </mergeCells>
  <pageMargins left="0.7" right="0.7" top="0.75" bottom="0.75" header="0.3" footer="0.3"/>
  <pageSetup paperSize="9" scale="61" fitToHeight="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2019-07-21T13:17:41Z</cp:lastPrinted>
  <dcterms:created xsi:type="dcterms:W3CDTF">2019-04-13T16:26:41Z</dcterms:created>
  <dcterms:modified xsi:type="dcterms:W3CDTF">2019-09-01T07:49:43Z</dcterms:modified>
</cp:coreProperties>
</file>